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<sst xmlns="http://schemas.openxmlformats.org/spreadsheetml/2006/main" uniqueCount="383">
  <si>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</si>
  <si>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</si>
  <si>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</si>
  <si>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</si>
  <si>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</si>
  <si>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</si>
  <si>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</si>
  <si>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</si>
  <si>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</si>
  <si>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</si>
  <si>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</si>
  <si>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</si>
  <si>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</si>
  <si>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</si>
  <si>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ゴルフ</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</si>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</sst>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customWidth="true" style="0"/>
    <col min="95" max="95" width="9.25" customWidth="true" style="0"/>
    <col min="96" max="96" width="9.25"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C007</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7</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14</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t="str">
        <f>VLOOKUP($R$7,$F$145:$AN$180,3,FALSE)</f>
        <v>n</v>
      </c>
      <c r="AC142" s="66" t="str">
        <f>VLOOKUP($R$7,$F$145:$AN$180,4,FALSE)</f>
        <v>n</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t="str">
        <f>VLOOKUP($R$7,$F$145:$AO$180,16,FALSE)</f>
        <v>n</v>
      </c>
      <c r="AR142" s="66" t="str">
        <f>VLOOKUP($R$7,$F$145:$AO$180,17,FALSE)</f>
        <v>n</v>
      </c>
      <c r="AS142" s="66">
        <f>VLOOKUP($R$7,$F$145:$AO$180,18,FALSE)</f>
        <v/>
      </c>
      <c r="AT142" s="66" t="str">
        <f>VLOOKUP($R$7,$F$145:$AO$180,19,FALSE)</f>
        <v>n</v>
      </c>
      <c r="AU142" s="66" t="str">
        <f>VLOOKUP($R$7,$F$145:$AO$180,20,FALSE)</f>
        <v>n</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14</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116</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117</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118</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119</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122</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123</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124</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125</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126</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127</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128</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